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atalia\Desktop\docs sctrnasferencias\"/>
    </mc:Choice>
  </mc:AlternateContent>
  <xr:revisionPtr revIDLastSave="0" documentId="8_{25EB65DC-5D6D-4F22-957D-ED01F7738972}" xr6:coauthVersionLast="47" xr6:coauthVersionMax="47" xr10:uidLastSave="{00000000-0000-0000-0000-000000000000}"/>
  <bookViews>
    <workbookView xWindow="0" yWindow="0" windowWidth="19200" windowHeight="6470" tabRatio="165" xr2:uid="{00000000-000D-0000-FFFF-FFFF00000000}"/>
  </bookViews>
  <sheets>
    <sheet name="Plan1" sheetId="1" r:id="rId1"/>
    <sheet name="Plan2" sheetId="2" r:id="rId2"/>
    <sheet name="Plan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6" i="1" l="1"/>
  <c r="J7" i="1"/>
  <c r="H8" i="1"/>
  <c r="M6" i="1" l="1"/>
  <c r="C8" i="1"/>
  <c r="B8" i="1"/>
  <c r="D6" i="1" l="1"/>
  <c r="N6" i="1" s="1"/>
  <c r="D7" i="1"/>
  <c r="N7" i="1" s="1"/>
  <c r="G8" i="1"/>
  <c r="I8" i="1"/>
  <c r="E8" i="1"/>
  <c r="O7" i="1" s="1"/>
  <c r="K6" i="1" l="1"/>
  <c r="L6" i="1" s="1"/>
  <c r="D8" i="1"/>
  <c r="J8" i="1"/>
  <c r="P7" i="1" l="1"/>
  <c r="O6" i="1"/>
  <c r="P6" i="1" s="1"/>
</calcChain>
</file>

<file path=xl/sharedStrings.xml><?xml version="1.0" encoding="utf-8"?>
<sst xmlns="http://schemas.openxmlformats.org/spreadsheetml/2006/main" count="33" uniqueCount="33">
  <si>
    <t xml:space="preserve">Planilha de Cálculo para Devolução de Saldo </t>
  </si>
  <si>
    <t>(Convênio e Contrato de Apoio Financeiro e Subvenção Social)</t>
  </si>
  <si>
    <t>VALORES ACORDADOS NO INSTRUMENTO</t>
  </si>
  <si>
    <t xml:space="preserve">VALORES APORTADOS                       </t>
  </si>
  <si>
    <r>
      <t xml:space="preserve">Total receita com Aplicação Financeira </t>
    </r>
    <r>
      <rPr>
        <sz val="10"/>
        <rFont val="Calibri"/>
        <family val="2"/>
        <scheme val="minor"/>
      </rPr>
      <t>(aferida até o último dia de vigência do convênio)</t>
    </r>
  </si>
  <si>
    <t>Saldo Conta Corrente</t>
  </si>
  <si>
    <t>Valor Financeiro Executado                (1)</t>
  </si>
  <si>
    <t xml:space="preserve">Total Executado      </t>
  </si>
  <si>
    <t>Crédito (+) / Débito (-)</t>
  </si>
  <si>
    <t>Valor Financeiro Acordado</t>
  </si>
  <si>
    <t>Valor Contrapartida em Bens e Serviços Acordado</t>
  </si>
  <si>
    <t>% Pactuado</t>
  </si>
  <si>
    <t xml:space="preserve">Valor  Financeiro Aportado na conta corrente           </t>
  </si>
  <si>
    <t>Valor Contrapartida em Bens ou Serviços Aceito pelo Estado</t>
  </si>
  <si>
    <t xml:space="preserve">Valor Contrapartida em Bens ou Serviços Aportado </t>
  </si>
  <si>
    <t>Total não aportado (financeiro + bens + servços)</t>
  </si>
  <si>
    <t>Saldo c/c Ajustado (deveria ter na c/c - receita aplicação)</t>
  </si>
  <si>
    <t xml:space="preserve">valor a ser restituído (se observado oconvenio) </t>
  </si>
  <si>
    <t>% Repassado ou Aportado</t>
  </si>
  <si>
    <t>CONCEDENTE</t>
  </si>
  <si>
    <t>(2)</t>
  </si>
  <si>
    <t>BENEFICIÁRIO</t>
  </si>
  <si>
    <t>(3)</t>
  </si>
  <si>
    <t>TOTAL</t>
  </si>
  <si>
    <t>OBS: PREENCHER OS CAMPOS EM BRANCO</t>
  </si>
  <si>
    <t>ATENÇÃO: A planilha é válida quando a devolução do saldo ocorrer dentro do prazo de 30 dias contados da expiração da vigência do instrumento.</t>
  </si>
  <si>
    <t>O cálculo não considera valores glosados, sobre os quais deverão incidir juros e atualização monetária.</t>
  </si>
  <si>
    <t>INSTRUÇÕES:</t>
  </si>
  <si>
    <r>
      <t xml:space="preserve">(1) VALOR FINANCEIRO EXECUTADO: Deverá ser conferido se o total dos valores dos documentos que comprovam </t>
    </r>
    <r>
      <rPr>
        <sz val="11"/>
        <color theme="1"/>
        <rFont val="Calibri"/>
        <family val="2"/>
      </rPr>
      <t>as despesas financeiras aplicadas no objeto é</t>
    </r>
    <r>
      <rPr>
        <sz val="11"/>
        <color rgb="FF000000"/>
        <rFont val="Calibri"/>
        <family val="2"/>
      </rPr>
      <t xml:space="preserve"> igual ao Valor Financeiro Executado; se houver divergência, há inconsistência na prestação de contas.</t>
    </r>
  </si>
  <si>
    <r>
      <t xml:space="preserve">(2) CONCEDENTE:  </t>
    </r>
    <r>
      <rPr>
        <b/>
        <sz val="11"/>
        <color rgb="FF000000"/>
        <rFont val="Calibri"/>
        <family val="2"/>
      </rPr>
      <t>Valor positivo:</t>
    </r>
    <r>
      <rPr>
        <sz val="11"/>
        <color rgb="FF000000"/>
        <rFont val="Calibri"/>
        <family val="2"/>
      </rPr>
      <t xml:space="preserve">  o concedente possui um </t>
    </r>
    <r>
      <rPr>
        <b/>
        <sz val="11"/>
        <color theme="1"/>
        <rFont val="Calibri"/>
        <family val="2"/>
      </rPr>
      <t xml:space="preserve">crédito </t>
    </r>
    <r>
      <rPr>
        <sz val="11"/>
        <color theme="1"/>
        <rFont val="Calibri"/>
        <family val="2"/>
      </rPr>
      <t>a receber</t>
    </r>
    <r>
      <rPr>
        <b/>
        <sz val="11"/>
        <color theme="1"/>
        <rFont val="Calibri"/>
        <family val="2"/>
      </rPr>
      <t xml:space="preserve">. </t>
    </r>
  </si>
  <si>
    <r>
      <rPr>
        <b/>
        <sz val="11"/>
        <color rgb="FF000000"/>
        <rFont val="Calibri"/>
        <family val="2"/>
      </rPr>
      <t>Valor negativo:</t>
    </r>
    <r>
      <rPr>
        <sz val="11"/>
        <color rgb="FF000000"/>
        <rFont val="Calibri"/>
        <family val="2"/>
      </rPr>
      <t xml:space="preserve">  o concedente deve depositar o valor do débito na conta corrente do instrumento.</t>
    </r>
  </si>
  <si>
    <r>
      <t xml:space="preserve">(3) BENEFICIÁRIO: </t>
    </r>
    <r>
      <rPr>
        <b/>
        <sz val="11"/>
        <color rgb="FF000000"/>
        <rFont val="Calibri"/>
        <family val="2"/>
      </rPr>
      <t>Valor positivo:</t>
    </r>
    <r>
      <rPr>
        <sz val="11"/>
        <color rgb="FF000000"/>
        <rFont val="Calibri"/>
        <family val="2"/>
      </rPr>
      <t xml:space="preserve">  o beneficiário possui um </t>
    </r>
    <r>
      <rPr>
        <b/>
        <sz val="11"/>
        <color theme="1"/>
        <rFont val="Calibri"/>
        <family val="2"/>
      </rPr>
      <t>crédito</t>
    </r>
    <r>
      <rPr>
        <sz val="11"/>
        <color rgb="FF000000"/>
        <rFont val="Calibri"/>
        <family val="2"/>
      </rPr>
      <t xml:space="preserve"> a receber, deverá transferir esse valor para sua conta corrente.                     </t>
    </r>
    <r>
      <rPr>
        <b/>
        <sz val="11"/>
        <color rgb="FF000000"/>
        <rFont val="Calibri"/>
        <family val="2"/>
      </rPr>
      <t/>
    </r>
  </si>
  <si>
    <r>
      <rPr>
        <b/>
        <sz val="11"/>
        <color theme="1"/>
        <rFont val="Calibri"/>
        <family val="2"/>
        <scheme val="minor"/>
      </rPr>
      <t>Valor negativo:</t>
    </r>
    <r>
      <rPr>
        <sz val="11"/>
        <color theme="1"/>
        <rFont val="Calibri"/>
        <family val="2"/>
        <scheme val="minor"/>
      </rPr>
      <t xml:space="preserve"> o beneficiário deve depositar o valor do débito na conta corrente do instrumento e transferir o novo saldo para a conta indicada pelo concedente.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</si>
</sst>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[$R$-416]&quot; &quot;#,##0.00;[Red]&quot;-&quot;[$R$-416]&quot; &quot;#,##0.00"/>
    <numFmt numFmtId="165" formatCode="&quot; R$ &quot;#,##0.00&quot; &quot;;&quot;-R$ &quot;#,##0.00&quot; &quot;;&quot; R$ -&quot;#&quot; &quot;;@&quot; &quot;"/>
    <numFmt numFmtId="166" formatCode="[$-416]General"/>
    <numFmt numFmtId="167" formatCode="[$-416]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5" fontId="6" fillId="0" borderId="0"/>
    <xf numFmtId="166" fontId="6" fillId="0" borderId="0"/>
    <xf numFmtId="167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4" fontId="8" fillId="0" borderId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166" fontId="9" fillId="0" borderId="0" xfId="5" applyFont="1" applyFill="1" applyBorder="1" applyAlignment="1" applyProtection="1">
      <alignment horizontal="justify" wrapText="1"/>
    </xf>
    <xf numFmtId="0" fontId="0" fillId="0" borderId="0" xfId="0" applyProtection="1"/>
    <xf numFmtId="166" fontId="6" fillId="0" borderId="8" xfId="5" applyFont="1" applyFill="1" applyBorder="1" applyAlignment="1" applyProtection="1">
      <alignment horizontal="center" wrapText="1"/>
    </xf>
    <xf numFmtId="0" fontId="0" fillId="3" borderId="1" xfId="0" applyFill="1" applyBorder="1" applyProtection="1"/>
    <xf numFmtId="0" fontId="0" fillId="4" borderId="1" xfId="0" applyFill="1" applyBorder="1" applyProtection="1"/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wrapText="1"/>
    </xf>
    <xf numFmtId="9" fontId="3" fillId="2" borderId="1" xfId="2" applyFont="1" applyFill="1" applyBorder="1" applyAlignment="1" applyProtection="1">
      <alignment horizontal="center"/>
    </xf>
    <xf numFmtId="44" fontId="3" fillId="2" borderId="1" xfId="0" applyNumberFormat="1" applyFont="1" applyFill="1" applyBorder="1" applyProtection="1"/>
    <xf numFmtId="0" fontId="3" fillId="3" borderId="1" xfId="0" applyFont="1" applyFill="1" applyBorder="1" applyProtection="1"/>
    <xf numFmtId="44" fontId="3" fillId="2" borderId="1" xfId="2" applyNumberFormat="1" applyFont="1" applyFill="1" applyBorder="1" applyProtection="1"/>
    <xf numFmtId="0" fontId="3" fillId="2" borderId="1" xfId="0" applyFont="1" applyFill="1" applyBorder="1" applyProtection="1"/>
    <xf numFmtId="0" fontId="3" fillId="0" borderId="0" xfId="0" applyFont="1" applyProtection="1"/>
    <xf numFmtId="0" fontId="14" fillId="0" borderId="0" xfId="0" applyFont="1" applyFill="1" applyProtection="1"/>
    <xf numFmtId="0" fontId="14" fillId="0" borderId="0" xfId="0" applyFont="1" applyFill="1" applyBorder="1" applyProtection="1"/>
    <xf numFmtId="44" fontId="14" fillId="0" borderId="0" xfId="0" applyNumberFormat="1" applyFont="1" applyFill="1" applyBorder="1" applyProtection="1"/>
    <xf numFmtId="9" fontId="14" fillId="0" borderId="0" xfId="2" applyFont="1" applyFill="1" applyBorder="1" applyAlignment="1" applyProtection="1">
      <alignment horizontal="center"/>
    </xf>
    <xf numFmtId="44" fontId="14" fillId="0" borderId="0" xfId="2" applyNumberFormat="1" applyFont="1" applyFill="1" applyBorder="1" applyProtection="1"/>
    <xf numFmtId="0" fontId="13" fillId="0" borderId="0" xfId="0" applyFont="1" applyProtection="1"/>
    <xf numFmtId="0" fontId="0" fillId="0" borderId="0" xfId="0" applyProtection="1">
      <protection locked="0"/>
    </xf>
    <xf numFmtId="0" fontId="16" fillId="3" borderId="1" xfId="0" applyFont="1" applyFill="1" applyBorder="1" applyProtection="1">
      <protection locked="0"/>
    </xf>
    <xf numFmtId="44" fontId="3" fillId="0" borderId="1" xfId="1" applyFont="1" applyFill="1" applyBorder="1" applyProtection="1">
      <protection locked="0"/>
    </xf>
    <xf numFmtId="44" fontId="3" fillId="2" borderId="1" xfId="1" applyFont="1" applyFill="1" applyBorder="1" applyProtection="1">
      <protection locked="0"/>
    </xf>
    <xf numFmtId="44" fontId="3" fillId="2" borderId="1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18" fillId="0" borderId="0" xfId="0" applyFont="1" applyFill="1" applyProtection="1"/>
    <xf numFmtId="0" fontId="0" fillId="4" borderId="4" xfId="0" applyFill="1" applyBorder="1" applyProtection="1"/>
    <xf numFmtId="9" fontId="3" fillId="2" borderId="1" xfId="2" applyFont="1" applyFill="1" applyBorder="1" applyProtection="1">
      <protection locked="0"/>
    </xf>
    <xf numFmtId="44" fontId="3" fillId="5" borderId="1" xfId="0" applyNumberFormat="1" applyFont="1" applyFill="1" applyBorder="1" applyProtection="1"/>
    <xf numFmtId="49" fontId="0" fillId="5" borderId="1" xfId="0" applyNumberFormat="1" applyFont="1" applyFill="1" applyBorder="1" applyAlignment="1" applyProtection="1">
      <alignment horizontal="left"/>
    </xf>
    <xf numFmtId="0" fontId="3" fillId="5" borderId="1" xfId="0" applyFont="1" applyFill="1" applyBorder="1" applyProtection="1"/>
    <xf numFmtId="44" fontId="3" fillId="2" borderId="1" xfId="1" applyFont="1" applyFill="1" applyBorder="1" applyProtection="1"/>
    <xf numFmtId="166" fontId="6" fillId="0" borderId="0" xfId="5" applyFont="1" applyFill="1" applyBorder="1" applyAlignment="1" applyProtection="1">
      <alignment horizontal="center" wrapText="1"/>
    </xf>
    <xf numFmtId="166" fontId="18" fillId="0" borderId="0" xfId="5" applyFont="1" applyFill="1" applyBorder="1" applyProtection="1"/>
    <xf numFmtId="166" fontId="6" fillId="0" borderId="0" xfId="5" applyFont="1" applyFill="1" applyBorder="1" applyAlignment="1" applyProtection="1">
      <alignment horizontal="left" wrapText="1"/>
    </xf>
    <xf numFmtId="166" fontId="6" fillId="0" borderId="0" xfId="5" applyFont="1" applyFill="1" applyBorder="1" applyAlignment="1" applyProtection="1">
      <alignment horizontal="left"/>
    </xf>
    <xf numFmtId="166" fontId="6" fillId="0" borderId="0" xfId="5" applyFont="1" applyFill="1" applyBorder="1" applyAlignment="1" applyProtection="1">
      <alignment horizontal="left" wrapText="1"/>
    </xf>
    <xf numFmtId="166" fontId="6" fillId="0" borderId="0" xfId="5" applyFont="1" applyFill="1" applyBorder="1" applyAlignment="1" applyProtection="1">
      <alignment horizontal="left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44" fontId="3" fillId="0" borderId="2" xfId="1" applyFont="1" applyFill="1" applyBorder="1" applyAlignment="1" applyProtection="1">
      <alignment horizontal="center"/>
      <protection locked="0"/>
    </xf>
    <xf numFmtId="44" fontId="3" fillId="0" borderId="3" xfId="1" applyFont="1" applyFill="1" applyBorder="1" applyAlignment="1" applyProtection="1">
      <alignment horizontal="center"/>
      <protection locked="0"/>
    </xf>
    <xf numFmtId="4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/>
    </xf>
    <xf numFmtId="44" fontId="3" fillId="2" borderId="3" xfId="1" applyFont="1" applyFill="1" applyBorder="1" applyAlignment="1" applyProtection="1">
      <alignment horizontal="center"/>
    </xf>
    <xf numFmtId="0" fontId="17" fillId="0" borderId="0" xfId="11" applyFill="1" applyBorder="1" applyAlignment="1" applyProtection="1">
      <alignment horizontal="center"/>
      <protection locked="0"/>
    </xf>
    <xf numFmtId="166" fontId="18" fillId="0" borderId="0" xfId="5" applyFont="1" applyFill="1" applyBorder="1" applyAlignment="1" applyProtection="1">
      <alignment horizontal="left" wrapText="1"/>
    </xf>
    <xf numFmtId="166" fontId="11" fillId="0" borderId="0" xfId="5" applyFont="1" applyFill="1" applyBorder="1" applyAlignment="1" applyProtection="1">
      <alignment horizontal="center" wrapText="1"/>
    </xf>
    <xf numFmtId="166" fontId="6" fillId="0" borderId="0" xfId="5" applyFont="1" applyFill="1" applyBorder="1" applyAlignment="1" applyProtection="1">
      <alignment horizontal="center" wrapText="1"/>
    </xf>
    <xf numFmtId="166" fontId="10" fillId="0" borderId="0" xfId="5" applyFont="1" applyFill="1" applyBorder="1" applyAlignment="1" applyProtection="1"/>
    <xf numFmtId="166" fontId="18" fillId="0" borderId="0" xfId="5" applyFont="1" applyFill="1" applyBorder="1" applyAlignment="1" applyProtection="1"/>
    <xf numFmtId="166" fontId="15" fillId="0" borderId="0" xfId="5" applyFont="1" applyFill="1" applyBorder="1" applyAlignment="1" applyProtection="1"/>
  </cellXfs>
  <cellStyles count="12">
    <cellStyle name="Excel Built-in Currency" xfId="4" xr:uid="{00000000-0005-0000-0000-000000000000}"/>
    <cellStyle name="Excel Built-in Normal" xfId="5" xr:uid="{00000000-0005-0000-0000-000001000000}"/>
    <cellStyle name="Excel Built-in Percent" xfId="6" xr:uid="{00000000-0005-0000-0000-000002000000}"/>
    <cellStyle name="Heading" xfId="7" xr:uid="{00000000-0005-0000-0000-000003000000}"/>
    <cellStyle name="Heading1" xfId="8" xr:uid="{00000000-0005-0000-0000-000004000000}"/>
    <cellStyle name="Hiperlink" xfId="11" builtinId="8"/>
    <cellStyle name="Moeda" xfId="1" builtinId="4"/>
    <cellStyle name="Normal" xfId="0" builtinId="0"/>
    <cellStyle name="Normal 2" xfId="3" xr:uid="{00000000-0005-0000-0000-000008000000}"/>
    <cellStyle name="Porcentagem" xfId="2" builtinId="5"/>
    <cellStyle name="Result" xfId="9" xr:uid="{00000000-0005-0000-0000-00000A000000}"/>
    <cellStyle name="Result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showGridLines="0" tabSelected="1" zoomScale="110" zoomScaleNormal="110" workbookViewId="0">
      <selection activeCell="C7" sqref="C7"/>
    </sheetView>
  </sheetViews>
  <sheetFormatPr defaultColWidth="9.140625" defaultRowHeight="14.45"/>
  <cols>
    <col min="1" max="1" width="16" style="22" customWidth="1"/>
    <col min="2" max="3" width="17" style="22" customWidth="1"/>
    <col min="4" max="4" width="10.85546875" style="22" customWidth="1"/>
    <col min="5" max="5" width="16" style="22" bestFit="1" customWidth="1"/>
    <col min="6" max="6" width="19.140625" style="22" customWidth="1"/>
    <col min="7" max="7" width="21.140625" style="22" customWidth="1"/>
    <col min="8" max="8" width="17.5703125" style="22" customWidth="1"/>
    <col min="9" max="9" width="16" style="22" customWidth="1"/>
    <col min="10" max="10" width="15.5703125" style="22" hidden="1" customWidth="1"/>
    <col min="11" max="11" width="17.28515625" style="22" customWidth="1"/>
    <col min="12" max="12" width="16.5703125" style="22" customWidth="1"/>
    <col min="13" max="13" width="0.140625" style="22" hidden="1" customWidth="1"/>
    <col min="14" max="14" width="13.7109375" style="22" hidden="1" customWidth="1"/>
    <col min="15" max="15" width="10.28515625" style="22" hidden="1" customWidth="1"/>
    <col min="16" max="16" width="16.5703125" style="22" customWidth="1"/>
    <col min="17" max="17" width="2.85546875" style="22" customWidth="1"/>
    <col min="18" max="16384" width="9.140625" style="22"/>
  </cols>
  <sheetData>
    <row r="1" spans="1:17" s="2" customFormat="1" ht="17.25" customHeight="1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P1" s="1"/>
      <c r="Q1" s="1"/>
    </row>
    <row r="2" spans="1:17" s="2" customFormat="1" ht="12.75" customHeight="1">
      <c r="A2" s="1"/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  <c r="N2" s="1"/>
      <c r="O2" s="1"/>
      <c r="P2" s="1"/>
      <c r="Q2" s="1"/>
    </row>
    <row r="3" spans="1:17" s="2" customFormat="1" ht="17.25" customHeight="1">
      <c r="A3" s="1"/>
      <c r="B3" s="3"/>
      <c r="C3" s="3"/>
      <c r="D3" s="3"/>
      <c r="E3" s="3"/>
      <c r="F3" s="3"/>
      <c r="G3" s="3"/>
      <c r="H3" s="35"/>
      <c r="I3" s="35"/>
      <c r="J3" s="3"/>
      <c r="K3" s="35"/>
      <c r="L3" s="35"/>
      <c r="M3" s="1"/>
      <c r="N3" s="1"/>
      <c r="O3" s="1"/>
      <c r="P3" s="1"/>
      <c r="Q3" s="1"/>
    </row>
    <row r="4" spans="1:17" s="2" customFormat="1" ht="30" customHeight="1">
      <c r="A4" s="49"/>
      <c r="B4" s="45" t="s">
        <v>2</v>
      </c>
      <c r="C4" s="45"/>
      <c r="D4" s="45"/>
      <c r="E4" s="46" t="s">
        <v>3</v>
      </c>
      <c r="F4" s="47"/>
      <c r="G4" s="48"/>
      <c r="H4" s="50" t="s">
        <v>4</v>
      </c>
      <c r="I4" s="50" t="s">
        <v>5</v>
      </c>
      <c r="J4" s="4"/>
      <c r="K4" s="50" t="s">
        <v>6</v>
      </c>
      <c r="L4" s="50" t="s">
        <v>7</v>
      </c>
      <c r="M4" s="5"/>
      <c r="N4" s="5"/>
      <c r="O4" s="29"/>
      <c r="P4" s="41" t="s">
        <v>8</v>
      </c>
      <c r="Q4" s="42"/>
    </row>
    <row r="5" spans="1:17" s="8" customFormat="1" ht="87.75" customHeight="1">
      <c r="A5" s="49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51"/>
      <c r="I5" s="51"/>
      <c r="J5" s="6" t="s">
        <v>15</v>
      </c>
      <c r="K5" s="51"/>
      <c r="L5" s="51"/>
      <c r="M5" s="7" t="s">
        <v>16</v>
      </c>
      <c r="N5" s="7" t="s">
        <v>17</v>
      </c>
      <c r="O5" s="6" t="s">
        <v>18</v>
      </c>
      <c r="P5" s="43"/>
      <c r="Q5" s="44"/>
    </row>
    <row r="6" spans="1:17" s="27" customFormat="1">
      <c r="A6" s="23" t="s">
        <v>19</v>
      </c>
      <c r="B6" s="24">
        <v>0</v>
      </c>
      <c r="C6" s="9"/>
      <c r="D6" s="10" t="e">
        <f>B6/(B8+C8)</f>
        <v>#DIV/0!</v>
      </c>
      <c r="E6" s="24">
        <v>0</v>
      </c>
      <c r="F6" s="25"/>
      <c r="G6" s="9"/>
      <c r="H6" s="52">
        <v>0</v>
      </c>
      <c r="I6" s="52">
        <v>0</v>
      </c>
      <c r="J6" s="25">
        <f>B6-E6</f>
        <v>0</v>
      </c>
      <c r="K6" s="56">
        <f>E8-I8+H8</f>
        <v>0</v>
      </c>
      <c r="L6" s="56">
        <f>K6+G7</f>
        <v>0</v>
      </c>
      <c r="M6" s="54">
        <f>J6+J7+I6-H6</f>
        <v>0</v>
      </c>
      <c r="N6" s="26" t="e">
        <f>D6*M6</f>
        <v>#DIV/0!</v>
      </c>
      <c r="O6" s="30">
        <f>IF(O7=0,1,E6/(L6+I6-H6))</f>
        <v>1</v>
      </c>
      <c r="P6" s="31">
        <f>IF(O7=J7,I6,N6-J6+H6*O6)</f>
        <v>0</v>
      </c>
      <c r="Q6" s="32" t="s">
        <v>20</v>
      </c>
    </row>
    <row r="7" spans="1:17" s="27" customFormat="1">
      <c r="A7" s="23" t="s">
        <v>21</v>
      </c>
      <c r="B7" s="24">
        <v>0</v>
      </c>
      <c r="C7" s="24">
        <v>0</v>
      </c>
      <c r="D7" s="10" t="e">
        <f>(B7+C7)/(B8+C8)</f>
        <v>#DIV/0!</v>
      </c>
      <c r="E7" s="24">
        <v>0</v>
      </c>
      <c r="F7" s="34">
        <f>IF(G7&gt;C7,C7,G7)</f>
        <v>0</v>
      </c>
      <c r="G7" s="24">
        <v>0</v>
      </c>
      <c r="H7" s="53"/>
      <c r="I7" s="53"/>
      <c r="J7" s="25">
        <f>B7+C7-E7-F7</f>
        <v>0</v>
      </c>
      <c r="K7" s="57"/>
      <c r="L7" s="57"/>
      <c r="M7" s="55"/>
      <c r="N7" s="26" t="e">
        <f>D7*M6</f>
        <v>#DIV/0!</v>
      </c>
      <c r="O7" s="30">
        <f>IF((E7+G7-J7)&gt;0,(E7+G7-J7)/(E8+G8),0)</f>
        <v>0</v>
      </c>
      <c r="P7" s="31" t="e">
        <f>IF(G7&lt;=C7,N7-J7+H6*O7,"aporte irregular")</f>
        <v>#DIV/0!</v>
      </c>
      <c r="Q7" s="32" t="s">
        <v>22</v>
      </c>
    </row>
    <row r="8" spans="1:17" s="15" customFormat="1">
      <c r="A8" s="12" t="s">
        <v>23</v>
      </c>
      <c r="B8" s="11">
        <f>B6+B7</f>
        <v>0</v>
      </c>
      <c r="C8" s="11">
        <f>C6+C7</f>
        <v>0</v>
      </c>
      <c r="D8" s="10" t="e">
        <f>D6+D7</f>
        <v>#DIV/0!</v>
      </c>
      <c r="E8" s="13">
        <f>SUM(E6:E7)</f>
        <v>0</v>
      </c>
      <c r="F8" s="13"/>
      <c r="G8" s="13">
        <f>SUM(G6:G7)</f>
        <v>0</v>
      </c>
      <c r="H8" s="13">
        <f>SUM(H6:H7)</f>
        <v>0</v>
      </c>
      <c r="I8" s="13">
        <f t="shared" ref="I8:J8" si="0">SUM(I6:I7)</f>
        <v>0</v>
      </c>
      <c r="J8" s="13">
        <f t="shared" si="0"/>
        <v>0</v>
      </c>
      <c r="K8" s="13"/>
      <c r="L8" s="13"/>
      <c r="M8" s="14"/>
      <c r="N8" s="11"/>
      <c r="O8" s="11"/>
      <c r="P8" s="33"/>
      <c r="Q8" s="33"/>
    </row>
    <row r="9" spans="1:17" s="16" customFormat="1">
      <c r="A9" s="62" t="s">
        <v>24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 s="28" customFormat="1">
      <c r="A10" s="63" t="s">
        <v>25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s="28" customFormat="1" ht="14.25" customHeight="1">
      <c r="A11" s="59" t="s">
        <v>26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36"/>
      <c r="N11" s="36"/>
      <c r="O11" s="36"/>
      <c r="P11" s="36"/>
      <c r="Q11" s="36"/>
    </row>
    <row r="12" spans="1:17" s="16" customFormat="1" ht="12.75" customHeight="1">
      <c r="A12" s="58"/>
      <c r="B12" s="58"/>
      <c r="C12" s="58"/>
      <c r="D12" s="19"/>
      <c r="E12" s="20"/>
      <c r="F12" s="20"/>
      <c r="G12" s="20"/>
      <c r="H12" s="20"/>
      <c r="I12" s="20"/>
      <c r="J12" s="20"/>
      <c r="K12" s="20"/>
      <c r="L12" s="20"/>
      <c r="M12" s="17"/>
      <c r="N12" s="18"/>
      <c r="O12" s="18"/>
      <c r="P12" s="17"/>
      <c r="Q12" s="17"/>
    </row>
    <row r="13" spans="1:17" s="16" customFormat="1" ht="30.75" customHeight="1">
      <c r="A13" s="64" t="s">
        <v>27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</row>
    <row r="14" spans="1:17" s="16" customFormat="1" ht="29.25" customHeight="1">
      <c r="A14" s="39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s="16" customFormat="1" ht="8.2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16" customFormat="1">
      <c r="A16" s="40" t="s">
        <v>29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s="16" customFormat="1">
      <c r="A17" s="38"/>
      <c r="B17" s="38" t="s">
        <v>30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16" customFormat="1" ht="4.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21" customFormat="1" ht="18" customHeight="1">
      <c r="A19" s="39" t="s">
        <v>31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s="2" customFormat="1">
      <c r="B20" s="2" t="s">
        <v>32</v>
      </c>
    </row>
  </sheetData>
  <sheetProtection password="C754" sheet="1" objects="1" scenarios="1" selectLockedCells="1"/>
  <protectedRanges>
    <protectedRange sqref="B6:B7 C7 E6:E7 G7 H6:I7" name="Intervalo1"/>
  </protectedRanges>
  <mergeCells count="23">
    <mergeCell ref="A12:C12"/>
    <mergeCell ref="A11:L11"/>
    <mergeCell ref="B1:L1"/>
    <mergeCell ref="B2:L2"/>
    <mergeCell ref="A13:Q13"/>
    <mergeCell ref="L6:L7"/>
    <mergeCell ref="A10:Q10"/>
    <mergeCell ref="A14:Q14"/>
    <mergeCell ref="A16:Q16"/>
    <mergeCell ref="A19:Q19"/>
    <mergeCell ref="A9:Q9"/>
    <mergeCell ref="P4:Q5"/>
    <mergeCell ref="B4:D4"/>
    <mergeCell ref="E4:G4"/>
    <mergeCell ref="A4:A5"/>
    <mergeCell ref="H4:H5"/>
    <mergeCell ref="I4:I5"/>
    <mergeCell ref="K4:K5"/>
    <mergeCell ref="L4:L5"/>
    <mergeCell ref="H6:H7"/>
    <mergeCell ref="M6:M7"/>
    <mergeCell ref="I6:I7"/>
    <mergeCell ref="K6:K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ignoredErrors>
    <ignoredError sqref="Q6:Q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 Carlos Cesario Pereira</dc:creator>
  <cp:keywords/>
  <dc:description/>
  <cp:lastModifiedBy>Natalia</cp:lastModifiedBy>
  <cp:revision/>
  <dcterms:created xsi:type="dcterms:W3CDTF">2014-03-19T15:57:20Z</dcterms:created>
  <dcterms:modified xsi:type="dcterms:W3CDTF">2025-07-31T20:50:33Z</dcterms:modified>
  <cp:category/>
  <cp:contentStatus/>
</cp:coreProperties>
</file>